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2116" windowHeight="9468"/>
  </bookViews>
  <sheets>
    <sheet name="COG" sheetId="1" r:id="rId1"/>
  </sheets>
  <externalReferences>
    <externalReference r:id="rId2"/>
  </externalReferences>
  <definedNames>
    <definedName name="_xlnm.Print_Area" localSheetId="0">COG!$B$1:$I$92</definedName>
  </definedNames>
  <calcPr calcId="145621"/>
</workbook>
</file>

<file path=xl/calcChain.xml><?xml version="1.0" encoding="utf-8"?>
<calcChain xmlns="http://schemas.openxmlformats.org/spreadsheetml/2006/main">
  <c r="H58" i="1" l="1"/>
  <c r="G58" i="1"/>
  <c r="F58" i="1"/>
  <c r="I58" i="1" s="1"/>
  <c r="E58" i="1"/>
  <c r="D58" i="1"/>
  <c r="H48" i="1"/>
  <c r="G48" i="1"/>
  <c r="E48" i="1"/>
  <c r="D48" i="1"/>
  <c r="F48" i="1" s="1"/>
  <c r="I48" i="1" s="1"/>
  <c r="H38" i="1"/>
  <c r="G38" i="1"/>
  <c r="F38" i="1"/>
  <c r="I38" i="1" s="1"/>
  <c r="E38" i="1"/>
  <c r="D38" i="1"/>
  <c r="H28" i="1"/>
  <c r="G28" i="1"/>
  <c r="E28" i="1"/>
  <c r="D28" i="1"/>
  <c r="F28" i="1" s="1"/>
  <c r="I28" i="1" s="1"/>
  <c r="I18" i="1"/>
  <c r="H18" i="1"/>
  <c r="G18" i="1"/>
  <c r="F18" i="1"/>
  <c r="E18" i="1"/>
  <c r="D18" i="1"/>
  <c r="H10" i="1"/>
  <c r="H82" i="1" s="1"/>
  <c r="G10" i="1"/>
  <c r="G82" i="1" s="1"/>
  <c r="E10" i="1"/>
  <c r="E82" i="1" s="1"/>
  <c r="D10" i="1"/>
  <c r="D82" i="1" s="1"/>
  <c r="B5" i="1"/>
  <c r="B4" i="1"/>
  <c r="F10" i="1" l="1"/>
  <c r="I10" i="1" l="1"/>
  <c r="I82" i="1" s="1"/>
  <c r="F82" i="1"/>
  <c r="B1" i="1" l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I48" authorId="0">
      <text>
        <r>
          <rPr>
            <b/>
            <sz val="9"/>
            <color indexed="81"/>
            <rFont val="Tahoma"/>
            <family val="2"/>
          </rPr>
          <t>Los totales de bienes Muebles, Inmuebles e Intangibles e inversión pública en el COG, debe de coincidir con el total de CTG gastos de capital.</t>
        </r>
      </text>
    </comment>
    <comment ref="I82" authorId="0">
      <text>
        <r>
          <rPr>
            <b/>
            <sz val="9"/>
            <color indexed="81"/>
            <rFont val="Tahoma"/>
            <family val="2"/>
          </rPr>
          <t xml:space="preserve">Los importes Totales, deben de coincidir con los totales del formato Cadmón
</t>
        </r>
      </text>
    </comment>
  </commentList>
</comments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<sst xmlns="http://schemas.openxmlformats.org/spreadsheetml/2006/main" count="86" uniqueCount="86">
  <si>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</si>
  <si>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</si>
  <si>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</si>
  <si>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</si>
  <si>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</si>
  <si>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</si>
  <si>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</si>
  <si>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</si>
  <si>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</si>
  <si>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</si>
  <si>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</si>
  <si>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</si>
  <si>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</si>
  <si>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</si>
  <si>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</si>
  <si>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</si>
  <si>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</si>
  <si>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</si>
  <si>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</si>
  <si>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</si>
  <si>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</si>
  <si>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</si>
  <si>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</si>
  <si>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 xml:space="preserve"> 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</si>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</sst>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0000000"/>
    <numFmt numFmtId="165" formatCode="General_)"/>
    <numFmt numFmtId="166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0" xfId="0" applyFill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0" xfId="0" applyFont="1" applyFill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3" fontId="6" fillId="3" borderId="10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3" fontId="4" fillId="3" borderId="10" xfId="0" applyNumberFormat="1" applyFont="1" applyFill="1" applyBorder="1" applyAlignment="1">
      <alignment horizontal="right" vertical="center" wrapText="1"/>
    </xf>
    <xf numFmtId="164" fontId="0" fillId="3" borderId="0" xfId="0" applyNumberFormat="1" applyFill="1"/>
    <xf numFmtId="164" fontId="0" fillId="0" borderId="0" xfId="0" applyNumberFormat="1"/>
    <xf numFmtId="164" fontId="4" fillId="3" borderId="4" xfId="0" applyNumberFormat="1" applyFont="1" applyFill="1" applyBorder="1" applyAlignment="1">
      <alignment horizontal="right" vertical="center" wrapText="1"/>
    </xf>
    <xf numFmtId="0" fontId="0" fillId="0" borderId="0" xfId="0" applyBorder="1"/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7" fillId="3" borderId="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0" fontId="6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3" fontId="6" fillId="0" borderId="9" xfId="1" applyNumberFormat="1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/>
    <xf numFmtId="0" fontId="6" fillId="3" borderId="0" xfId="0" applyFont="1" applyFill="1" applyBorder="1" applyAlignment="1">
      <alignment horizontal="justify" vertical="center" wrapText="1"/>
    </xf>
    <xf numFmtId="3" fontId="6" fillId="0" borderId="0" xfId="1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/>
    <xf numFmtId="43" fontId="0" fillId="3" borderId="0" xfId="1" applyFont="1" applyFill="1"/>
  </cellXfs>
  <cellStyles count="9">
    <cellStyle name="=C:\WINNT\SYSTEM32\COMMAND.COM" xfId="2"/>
    <cellStyle name="Comma 2" xfId="3"/>
    <cellStyle name="Millares" xfId="1" builtinId="3"/>
    <cellStyle name="Millares 2" xf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83820</xdr:rowOff>
    </xdr:from>
    <xdr:to>
      <xdr:col>2</xdr:col>
      <xdr:colOff>566228</xdr:colOff>
      <xdr:row>4</xdr:row>
      <xdr:rowOff>102870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83820"/>
          <a:ext cx="779588" cy="750570"/>
        </a:xfrm>
        <a:prstGeom prst="rect">
          <a:avLst/>
        </a:prstGeom>
      </xdr:spPr>
    </xdr:pic>
    <xdr:clientData/>
  </xdr:twoCellAnchor>
  <xdr:twoCellAnchor>
    <xdr:from>
      <xdr:col>2</xdr:col>
      <xdr:colOff>419100</xdr:colOff>
      <xdr:row>87</xdr:row>
      <xdr:rowOff>0</xdr:rowOff>
    </xdr:from>
    <xdr:to>
      <xdr:col>2</xdr:col>
      <xdr:colOff>3192780</xdr:colOff>
      <xdr:row>90</xdr:row>
      <xdr:rowOff>48260</xdr:rowOff>
    </xdr:to>
    <xdr:sp macro="" textlink="">
      <xdr:nvSpPr>
        <xdr:cNvPr id="3" name="2 CuadroTexto"/>
        <xdr:cNvSpPr txBox="1"/>
      </xdr:nvSpPr>
      <xdr:spPr>
        <a:xfrm>
          <a:off x="899160" y="15841980"/>
          <a:ext cx="277368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304800</xdr:colOff>
      <xdr:row>87</xdr:row>
      <xdr:rowOff>144780</xdr:rowOff>
    </xdr:from>
    <xdr:to>
      <xdr:col>2</xdr:col>
      <xdr:colOff>3268980</xdr:colOff>
      <xdr:row>87</xdr:row>
      <xdr:rowOff>144780</xdr:rowOff>
    </xdr:to>
    <xdr:cxnSp macro="">
      <xdr:nvCxnSpPr>
        <xdr:cNvPr id="4" name="3 Conector recto"/>
        <xdr:cNvCxnSpPr/>
      </xdr:nvCxnSpPr>
      <xdr:spPr>
        <a:xfrm>
          <a:off x="784860" y="15986760"/>
          <a:ext cx="29641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556260</xdr:colOff>
      <xdr:row>87</xdr:row>
      <xdr:rowOff>0</xdr:rowOff>
    </xdr:from>
    <xdr:to>
      <xdr:col>8</xdr:col>
      <xdr:colOff>664845</xdr:colOff>
      <xdr:row>90</xdr:row>
      <xdr:rowOff>48260</xdr:rowOff>
    </xdr:to>
    <xdr:sp macro="" textlink="">
      <xdr:nvSpPr>
        <xdr:cNvPr id="5" name="4 CuadroTexto"/>
        <xdr:cNvSpPr txBox="1"/>
      </xdr:nvSpPr>
      <xdr:spPr>
        <a:xfrm>
          <a:off x="6819900" y="15841980"/>
          <a:ext cx="288988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358140</xdr:colOff>
      <xdr:row>87</xdr:row>
      <xdr:rowOff>129540</xdr:rowOff>
    </xdr:from>
    <xdr:to>
      <xdr:col>8</xdr:col>
      <xdr:colOff>609600</xdr:colOff>
      <xdr:row>87</xdr:row>
      <xdr:rowOff>129540</xdr:rowOff>
    </xdr:to>
    <xdr:cxnSp macro="">
      <xdr:nvCxnSpPr>
        <xdr:cNvPr id="6" name="5 Conector recto"/>
        <xdr:cNvCxnSpPr/>
      </xdr:nvCxnSpPr>
      <xdr:spPr>
        <a:xfrm>
          <a:off x="6621780" y="15971520"/>
          <a:ext cx="3032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UNIVERSIDAD AUTÓNOMA DE BAJA CALIFORNIA</v>
          </cell>
        </row>
        <row r="5">
          <cell r="B5" t="str">
            <v>Del 1 de enero al 31 de Diciembre de 2018</v>
          </cell>
        </row>
        <row r="6">
          <cell r="B6" t="str">
            <v>Cuenta Pública 2018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R99"/>
  <sheetViews>
    <sheetView showGridLines="0" tabSelected="1" zoomScaleNormal="100" workbookViewId="0">
      <selection activeCell="L2" sqref="L2"/>
    </sheetView>
  </sheetViews>
  <sheetFormatPr baseColWidth="10" defaultColWidth="11.44140625" defaultRowHeight="14.4" x14ac:dyDescent="0.3"/>
  <cols>
    <col min="1" max="1" width="2.44140625" style="4" customWidth="1"/>
    <col min="2" max="2" width="4.5546875" style="45" customWidth="1"/>
    <col min="3" max="3" width="57.33203125" style="45" customWidth="1"/>
    <col min="4" max="4" width="15.5546875" style="45" customWidth="1"/>
    <col min="5" max="5" width="11.44140625" style="45" customWidth="1"/>
    <col min="6" max="6" width="13.6640625" style="45" customWidth="1"/>
    <col min="7" max="7" width="12.88671875" style="45" customWidth="1"/>
    <col min="8" max="8" width="14" style="45" customWidth="1"/>
    <col min="9" max="9" width="14.88671875" style="45" customWidth="1"/>
    <col min="10" max="10" width="8" style="46" customWidth="1"/>
    <col min="11" max="11" width="19.33203125" bestFit="1" customWidth="1"/>
    <col min="12" max="12" width="18" bestFit="1" customWidth="1"/>
  </cols>
  <sheetData>
    <row r="1" spans="2:11" x14ac:dyDescent="0.3">
      <c r="B1" s="1" t="str">
        <f>+[1]CTG!B2</f>
        <v>UNIVERSIDAD AUTÓNOMA DE BAJA CALIFORNIA</v>
      </c>
      <c r="C1" s="2"/>
      <c r="D1" s="2"/>
      <c r="E1" s="2"/>
      <c r="F1" s="2"/>
      <c r="G1" s="2"/>
      <c r="H1" s="2"/>
      <c r="I1" s="3"/>
      <c r="J1" s="4"/>
    </row>
    <row r="2" spans="2:11" x14ac:dyDescent="0.3">
      <c r="B2" s="5" t="s">
        <v>0</v>
      </c>
      <c r="C2" s="6"/>
      <c r="D2" s="6"/>
      <c r="E2" s="6"/>
      <c r="F2" s="6"/>
      <c r="G2" s="6"/>
      <c r="H2" s="6"/>
      <c r="I2" s="7"/>
      <c r="J2" s="4"/>
    </row>
    <row r="3" spans="2:11" x14ac:dyDescent="0.3">
      <c r="B3" s="5" t="s">
        <v>1</v>
      </c>
      <c r="C3" s="6"/>
      <c r="D3" s="6"/>
      <c r="E3" s="6"/>
      <c r="F3" s="6"/>
      <c r="G3" s="6"/>
      <c r="H3" s="6"/>
      <c r="I3" s="7"/>
      <c r="J3" s="4"/>
    </row>
    <row r="4" spans="2:11" x14ac:dyDescent="0.3">
      <c r="B4" s="5" t="str">
        <f>+[1]CTG!B5</f>
        <v>Del 1 de enero al 31 de Diciembre de 2018</v>
      </c>
      <c r="C4" s="6"/>
      <c r="D4" s="6"/>
      <c r="E4" s="6"/>
      <c r="F4" s="6"/>
      <c r="G4" s="6"/>
      <c r="H4" s="6"/>
      <c r="I4" s="7"/>
      <c r="J4" s="4"/>
    </row>
    <row r="5" spans="2:11" x14ac:dyDescent="0.3">
      <c r="B5" s="8" t="str">
        <f>+[1]CTG!B6</f>
        <v>Cuenta Pública 2018</v>
      </c>
      <c r="C5" s="9"/>
      <c r="D5" s="9"/>
      <c r="E5" s="9"/>
      <c r="F5" s="9"/>
      <c r="G5" s="9"/>
      <c r="H5" s="9"/>
      <c r="I5" s="10"/>
      <c r="J5" s="4"/>
    </row>
    <row r="6" spans="2:11" s="4" customFormat="1" ht="6.75" customHeight="1" x14ac:dyDescent="0.3">
      <c r="B6" s="11"/>
      <c r="C6" s="11"/>
      <c r="D6" s="11"/>
      <c r="E6" s="11"/>
      <c r="F6" s="11"/>
      <c r="G6" s="11"/>
      <c r="H6" s="11"/>
      <c r="I6" s="11"/>
    </row>
    <row r="7" spans="2:11" x14ac:dyDescent="0.3">
      <c r="B7" s="12" t="s">
        <v>2</v>
      </c>
      <c r="C7" s="12"/>
      <c r="D7" s="13" t="s">
        <v>3</v>
      </c>
      <c r="E7" s="13"/>
      <c r="F7" s="13"/>
      <c r="G7" s="13"/>
      <c r="H7" s="13"/>
      <c r="I7" s="13" t="s">
        <v>4</v>
      </c>
      <c r="J7" s="4"/>
    </row>
    <row r="8" spans="2:11" ht="20.399999999999999" x14ac:dyDescent="0.3">
      <c r="B8" s="12"/>
      <c r="C8" s="12"/>
      <c r="D8" s="14" t="s">
        <v>5</v>
      </c>
      <c r="E8" s="14" t="s">
        <v>6</v>
      </c>
      <c r="F8" s="14" t="s">
        <v>7</v>
      </c>
      <c r="G8" s="14" t="s">
        <v>8</v>
      </c>
      <c r="H8" s="14" t="s">
        <v>9</v>
      </c>
      <c r="I8" s="13"/>
      <c r="J8" s="4"/>
    </row>
    <row r="9" spans="2:11" ht="11.25" customHeight="1" x14ac:dyDescent="0.3">
      <c r="B9" s="12"/>
      <c r="C9" s="12"/>
      <c r="D9" s="14">
        <v>1</v>
      </c>
      <c r="E9" s="14">
        <v>2</v>
      </c>
      <c r="F9" s="14" t="s">
        <v>10</v>
      </c>
      <c r="G9" s="14">
        <v>4</v>
      </c>
      <c r="H9" s="14">
        <v>5</v>
      </c>
      <c r="I9" s="14" t="s">
        <v>11</v>
      </c>
      <c r="J9" s="4"/>
    </row>
    <row r="10" spans="2:11" x14ac:dyDescent="0.3">
      <c r="B10" s="15" t="s">
        <v>12</v>
      </c>
      <c r="C10" s="16"/>
      <c r="D10" s="17">
        <f>SUM(D11:D17)</f>
        <v>3343309892</v>
      </c>
      <c r="E10" s="17">
        <f>SUM(E11:E17)</f>
        <v>-38764626</v>
      </c>
      <c r="F10" s="17">
        <f>+D10+E10</f>
        <v>3304545266</v>
      </c>
      <c r="G10" s="17">
        <f t="shared" ref="G10" si="0">SUM(G11:G17)</f>
        <v>2989909611</v>
      </c>
      <c r="H10" s="17">
        <f>SUM(H11:H17)</f>
        <v>2989711760</v>
      </c>
      <c r="I10" s="17">
        <f>+F10-G10</f>
        <v>314635655</v>
      </c>
      <c r="J10" s="4"/>
    </row>
    <row r="11" spans="2:11" x14ac:dyDescent="0.3">
      <c r="B11" s="18"/>
      <c r="C11" s="19" t="s">
        <v>13</v>
      </c>
      <c r="D11" s="20">
        <v>1133968952</v>
      </c>
      <c r="E11" s="20">
        <v>-58397684</v>
      </c>
      <c r="F11" s="20">
        <v>1075571268</v>
      </c>
      <c r="G11" s="20">
        <v>922500150</v>
      </c>
      <c r="H11" s="20">
        <v>922273734</v>
      </c>
      <c r="I11" s="20">
        <v>153071118</v>
      </c>
      <c r="J11" s="4"/>
      <c r="K11" s="21"/>
    </row>
    <row r="12" spans="2:11" x14ac:dyDescent="0.3">
      <c r="B12" s="18"/>
      <c r="C12" s="19" t="s">
        <v>14</v>
      </c>
      <c r="D12" s="20">
        <v>326401166</v>
      </c>
      <c r="E12" s="20">
        <v>32664493</v>
      </c>
      <c r="F12" s="20">
        <v>359065659</v>
      </c>
      <c r="G12" s="20">
        <v>356721574</v>
      </c>
      <c r="H12" s="20">
        <v>356705358</v>
      </c>
      <c r="I12" s="20">
        <v>2344085</v>
      </c>
      <c r="J12" s="4"/>
    </row>
    <row r="13" spans="2:11" x14ac:dyDescent="0.3">
      <c r="B13" s="18"/>
      <c r="C13" s="19" t="s">
        <v>15</v>
      </c>
      <c r="D13" s="20">
        <v>854397723</v>
      </c>
      <c r="E13" s="20">
        <v>-97060973</v>
      </c>
      <c r="F13" s="20">
        <v>757336750</v>
      </c>
      <c r="G13" s="20">
        <v>707417372</v>
      </c>
      <c r="H13" s="20">
        <v>707509732</v>
      </c>
      <c r="I13" s="20">
        <v>49919378</v>
      </c>
      <c r="J13" s="4"/>
    </row>
    <row r="14" spans="2:11" x14ac:dyDescent="0.3">
      <c r="B14" s="18"/>
      <c r="C14" s="19" t="s">
        <v>16</v>
      </c>
      <c r="D14" s="20">
        <v>402704988</v>
      </c>
      <c r="E14" s="20">
        <v>-15605</v>
      </c>
      <c r="F14" s="20">
        <v>402689383</v>
      </c>
      <c r="G14" s="20">
        <v>385711673</v>
      </c>
      <c r="H14" s="20">
        <v>385711674</v>
      </c>
      <c r="I14" s="20">
        <v>16977710</v>
      </c>
      <c r="J14" s="4"/>
    </row>
    <row r="15" spans="2:11" x14ac:dyDescent="0.3">
      <c r="B15" s="18"/>
      <c r="C15" s="19" t="s">
        <v>17</v>
      </c>
      <c r="D15" s="20">
        <v>438628766</v>
      </c>
      <c r="E15" s="20">
        <v>36442529</v>
      </c>
      <c r="F15" s="20">
        <v>475071295</v>
      </c>
      <c r="G15" s="20">
        <v>385159202</v>
      </c>
      <c r="H15" s="20">
        <v>385111465</v>
      </c>
      <c r="I15" s="20">
        <v>89912093</v>
      </c>
      <c r="J15" s="4"/>
    </row>
    <row r="16" spans="2:11" x14ac:dyDescent="0.3">
      <c r="B16" s="18"/>
      <c r="C16" s="19" t="s">
        <v>18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4"/>
    </row>
    <row r="17" spans="2:12" x14ac:dyDescent="0.3">
      <c r="B17" s="18"/>
      <c r="C17" s="19" t="s">
        <v>19</v>
      </c>
      <c r="D17" s="20">
        <v>187208297</v>
      </c>
      <c r="E17" s="20">
        <v>47602614</v>
      </c>
      <c r="F17" s="20">
        <v>234810911</v>
      </c>
      <c r="G17" s="20">
        <v>232399640</v>
      </c>
      <c r="H17" s="20">
        <v>232399797</v>
      </c>
      <c r="I17" s="20">
        <v>2411271</v>
      </c>
      <c r="J17" s="4"/>
    </row>
    <row r="18" spans="2:12" x14ac:dyDescent="0.3">
      <c r="B18" s="15" t="s">
        <v>20</v>
      </c>
      <c r="C18" s="16"/>
      <c r="D18" s="17">
        <f>SUM(D19:D27)</f>
        <v>60639561</v>
      </c>
      <c r="E18" s="17">
        <f>SUM(E19:E27)</f>
        <v>92413076</v>
      </c>
      <c r="F18" s="17">
        <f>+D18+E18</f>
        <v>153052637</v>
      </c>
      <c r="G18" s="17">
        <f t="shared" ref="G18" si="1">SUM(G19:G27)</f>
        <v>141936836</v>
      </c>
      <c r="H18" s="17">
        <f>SUM(H19:H27)</f>
        <v>142137339</v>
      </c>
      <c r="I18" s="17">
        <f>SUM(I19:I27)</f>
        <v>11115801</v>
      </c>
      <c r="J18" s="4"/>
      <c r="K18" s="22"/>
      <c r="L18" s="22"/>
    </row>
    <row r="19" spans="2:12" x14ac:dyDescent="0.3">
      <c r="B19" s="18"/>
      <c r="C19" s="19" t="s">
        <v>21</v>
      </c>
      <c r="D19" s="20">
        <v>36230621</v>
      </c>
      <c r="E19" s="20">
        <v>1359692</v>
      </c>
      <c r="F19" s="20">
        <v>37590313</v>
      </c>
      <c r="G19" s="20">
        <v>33928710</v>
      </c>
      <c r="H19" s="20">
        <v>33927779</v>
      </c>
      <c r="I19" s="20">
        <v>3661603</v>
      </c>
      <c r="J19" s="4"/>
      <c r="K19" s="22"/>
    </row>
    <row r="20" spans="2:12" x14ac:dyDescent="0.3">
      <c r="B20" s="18"/>
      <c r="C20" s="19" t="s">
        <v>22</v>
      </c>
      <c r="D20" s="20">
        <v>60560</v>
      </c>
      <c r="E20" s="20">
        <v>7834516</v>
      </c>
      <c r="F20" s="20">
        <v>7895076</v>
      </c>
      <c r="G20" s="20">
        <v>8227792</v>
      </c>
      <c r="H20" s="20">
        <v>8098387</v>
      </c>
      <c r="I20" s="20">
        <v>-332716</v>
      </c>
      <c r="J20" s="23" t="s">
        <v>23</v>
      </c>
      <c r="K20" s="24"/>
    </row>
    <row r="21" spans="2:12" x14ac:dyDescent="0.3">
      <c r="B21" s="18"/>
      <c r="C21" s="19" t="s">
        <v>24</v>
      </c>
      <c r="D21" s="20">
        <v>0</v>
      </c>
      <c r="E21" s="20">
        <v>2852627</v>
      </c>
      <c r="F21" s="20">
        <v>2852627</v>
      </c>
      <c r="G21" s="20">
        <v>2663277</v>
      </c>
      <c r="H21" s="20">
        <v>2662498</v>
      </c>
      <c r="I21" s="20">
        <v>189350</v>
      </c>
      <c r="J21" s="4"/>
    </row>
    <row r="22" spans="2:12" x14ac:dyDescent="0.3">
      <c r="B22" s="18"/>
      <c r="C22" s="19" t="s">
        <v>25</v>
      </c>
      <c r="D22" s="20">
        <v>350923</v>
      </c>
      <c r="E22" s="20">
        <v>10917662</v>
      </c>
      <c r="F22" s="20">
        <v>11268585</v>
      </c>
      <c r="G22" s="20">
        <v>10544315</v>
      </c>
      <c r="H22" s="20">
        <v>10587300</v>
      </c>
      <c r="I22" s="20">
        <v>724270</v>
      </c>
      <c r="J22" s="4"/>
    </row>
    <row r="23" spans="2:12" x14ac:dyDescent="0.3">
      <c r="B23" s="18"/>
      <c r="C23" s="19" t="s">
        <v>26</v>
      </c>
      <c r="D23" s="20">
        <v>4300901</v>
      </c>
      <c r="E23" s="20">
        <v>46399126</v>
      </c>
      <c r="F23" s="20">
        <v>50700027</v>
      </c>
      <c r="G23" s="20">
        <v>51024846</v>
      </c>
      <c r="H23" s="20">
        <v>51337754</v>
      </c>
      <c r="I23" s="20">
        <v>-324819</v>
      </c>
      <c r="J23" s="4"/>
    </row>
    <row r="24" spans="2:12" x14ac:dyDescent="0.3">
      <c r="B24" s="18"/>
      <c r="C24" s="19" t="s">
        <v>27</v>
      </c>
      <c r="D24" s="20">
        <v>9046090</v>
      </c>
      <c r="E24" s="20">
        <v>17176695</v>
      </c>
      <c r="F24" s="20">
        <v>26222785</v>
      </c>
      <c r="G24" s="20">
        <v>20148967</v>
      </c>
      <c r="H24" s="20">
        <v>20143427</v>
      </c>
      <c r="I24" s="20">
        <v>6073818</v>
      </c>
      <c r="J24" s="4"/>
    </row>
    <row r="25" spans="2:12" x14ac:dyDescent="0.3">
      <c r="B25" s="18"/>
      <c r="C25" s="19" t="s">
        <v>28</v>
      </c>
      <c r="D25" s="20">
        <v>10650466</v>
      </c>
      <c r="E25" s="20">
        <v>1908516</v>
      </c>
      <c r="F25" s="20">
        <v>12558982</v>
      </c>
      <c r="G25" s="20">
        <v>11701089</v>
      </c>
      <c r="H25" s="20">
        <v>11701089</v>
      </c>
      <c r="I25" s="20">
        <v>857893</v>
      </c>
      <c r="J25" s="4"/>
    </row>
    <row r="26" spans="2:12" x14ac:dyDescent="0.3">
      <c r="B26" s="18"/>
      <c r="C26" s="19" t="s">
        <v>29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4"/>
    </row>
    <row r="27" spans="2:12" x14ac:dyDescent="0.3">
      <c r="B27" s="18"/>
      <c r="C27" s="19" t="s">
        <v>30</v>
      </c>
      <c r="D27" s="20">
        <v>0</v>
      </c>
      <c r="E27" s="20">
        <v>3964242</v>
      </c>
      <c r="F27" s="20">
        <v>3964242</v>
      </c>
      <c r="G27" s="20">
        <v>3697840</v>
      </c>
      <c r="H27" s="20">
        <v>3679105</v>
      </c>
      <c r="I27" s="20">
        <v>266402</v>
      </c>
      <c r="J27" s="4"/>
    </row>
    <row r="28" spans="2:12" x14ac:dyDescent="0.3">
      <c r="B28" s="15" t="s">
        <v>31</v>
      </c>
      <c r="C28" s="16"/>
      <c r="D28" s="17">
        <f>SUM(D29:D37)</f>
        <v>742864167</v>
      </c>
      <c r="E28" s="17">
        <f t="shared" ref="E28" si="2">SUM(E29:E37)</f>
        <v>142068897</v>
      </c>
      <c r="F28" s="17">
        <f t="shared" ref="F28:F58" si="3">+D28+E28</f>
        <v>884933064</v>
      </c>
      <c r="G28" s="17">
        <f t="shared" ref="G28" si="4">SUM(G29:G37)</f>
        <v>715575724</v>
      </c>
      <c r="H28" s="17">
        <f>SUM(H29:H37)</f>
        <v>714855961</v>
      </c>
      <c r="I28" s="17">
        <f t="shared" ref="I28:I58" si="5">+F28-G28</f>
        <v>169357340</v>
      </c>
      <c r="J28" s="4"/>
      <c r="K28" s="22"/>
    </row>
    <row r="29" spans="2:12" x14ac:dyDescent="0.3">
      <c r="B29" s="18"/>
      <c r="C29" s="19" t="s">
        <v>32</v>
      </c>
      <c r="D29" s="20">
        <v>107300272</v>
      </c>
      <c r="E29" s="20">
        <v>21561067</v>
      </c>
      <c r="F29" s="20">
        <v>128861339</v>
      </c>
      <c r="G29" s="20">
        <v>94769553</v>
      </c>
      <c r="H29" s="20">
        <v>94744191</v>
      </c>
      <c r="I29" s="20">
        <v>34091786</v>
      </c>
      <c r="J29" s="4"/>
      <c r="K29" s="22"/>
    </row>
    <row r="30" spans="2:12" x14ac:dyDescent="0.3">
      <c r="B30" s="18"/>
      <c r="C30" s="19" t="s">
        <v>33</v>
      </c>
      <c r="D30" s="20">
        <v>5018495</v>
      </c>
      <c r="E30" s="20">
        <v>24437972</v>
      </c>
      <c r="F30" s="20">
        <v>29456467</v>
      </c>
      <c r="G30" s="20">
        <v>28500890</v>
      </c>
      <c r="H30" s="20">
        <v>28531804</v>
      </c>
      <c r="I30" s="20">
        <v>955577</v>
      </c>
      <c r="J30" s="4"/>
    </row>
    <row r="31" spans="2:12" x14ac:dyDescent="0.3">
      <c r="B31" s="18"/>
      <c r="C31" s="19" t="s">
        <v>34</v>
      </c>
      <c r="D31" s="20">
        <v>26951187</v>
      </c>
      <c r="E31" s="20">
        <v>131073964</v>
      </c>
      <c r="F31" s="20">
        <v>158025151</v>
      </c>
      <c r="G31" s="20">
        <v>152143284</v>
      </c>
      <c r="H31" s="20">
        <v>152048270</v>
      </c>
      <c r="I31" s="20">
        <v>5881867</v>
      </c>
      <c r="J31" s="4"/>
    </row>
    <row r="32" spans="2:12" x14ac:dyDescent="0.3">
      <c r="B32" s="18"/>
      <c r="C32" s="19" t="s">
        <v>35</v>
      </c>
      <c r="D32" s="20">
        <v>15728145</v>
      </c>
      <c r="E32" s="20">
        <v>3694549</v>
      </c>
      <c r="F32" s="20">
        <v>19422694</v>
      </c>
      <c r="G32" s="20">
        <v>18656902</v>
      </c>
      <c r="H32" s="20">
        <v>18498852</v>
      </c>
      <c r="I32" s="20">
        <v>765792</v>
      </c>
      <c r="J32" s="4"/>
    </row>
    <row r="33" spans="2:17" x14ac:dyDescent="0.3">
      <c r="B33" s="18"/>
      <c r="C33" s="19" t="s">
        <v>36</v>
      </c>
      <c r="D33" s="20">
        <v>48222604</v>
      </c>
      <c r="E33" s="20">
        <v>89928357</v>
      </c>
      <c r="F33" s="20">
        <v>138150961</v>
      </c>
      <c r="G33" s="20">
        <v>110395171</v>
      </c>
      <c r="H33" s="20">
        <v>109840403</v>
      </c>
      <c r="I33" s="20">
        <v>27755790</v>
      </c>
      <c r="J33" s="4"/>
    </row>
    <row r="34" spans="2:17" x14ac:dyDescent="0.3">
      <c r="B34" s="18"/>
      <c r="C34" s="19" t="s">
        <v>37</v>
      </c>
      <c r="D34" s="20">
        <v>6478968</v>
      </c>
      <c r="E34" s="20">
        <v>12733630</v>
      </c>
      <c r="F34" s="20">
        <v>19212598</v>
      </c>
      <c r="G34" s="20">
        <v>19265434</v>
      </c>
      <c r="H34" s="20">
        <v>19265431</v>
      </c>
      <c r="I34" s="20">
        <v>-52836</v>
      </c>
      <c r="J34" s="4"/>
    </row>
    <row r="35" spans="2:17" x14ac:dyDescent="0.3">
      <c r="B35" s="18"/>
      <c r="C35" s="19" t="s">
        <v>38</v>
      </c>
      <c r="D35" s="20">
        <v>7387668</v>
      </c>
      <c r="E35" s="20">
        <v>40507335</v>
      </c>
      <c r="F35" s="20">
        <v>47895003</v>
      </c>
      <c r="G35" s="20">
        <v>38170292</v>
      </c>
      <c r="H35" s="20">
        <v>38032134</v>
      </c>
      <c r="I35" s="20">
        <v>9724711</v>
      </c>
      <c r="J35" s="4"/>
    </row>
    <row r="36" spans="2:17" x14ac:dyDescent="0.3">
      <c r="B36" s="18"/>
      <c r="C36" s="19" t="s">
        <v>39</v>
      </c>
      <c r="D36" s="20">
        <v>41454465</v>
      </c>
      <c r="E36" s="20">
        <v>-4416968</v>
      </c>
      <c r="F36" s="20">
        <v>37037497</v>
      </c>
      <c r="G36" s="20">
        <v>32732562</v>
      </c>
      <c r="H36" s="20">
        <v>32722377</v>
      </c>
      <c r="I36" s="20">
        <v>4304935</v>
      </c>
      <c r="J36" s="4"/>
    </row>
    <row r="37" spans="2:17" x14ac:dyDescent="0.3">
      <c r="B37" s="18"/>
      <c r="C37" s="19" t="s">
        <v>40</v>
      </c>
      <c r="D37" s="20">
        <v>484322363</v>
      </c>
      <c r="E37" s="20">
        <v>-177451009</v>
      </c>
      <c r="F37" s="20">
        <v>306871354</v>
      </c>
      <c r="G37" s="20">
        <v>220941636</v>
      </c>
      <c r="H37" s="20">
        <v>221172499</v>
      </c>
      <c r="I37" s="20">
        <v>85929718</v>
      </c>
      <c r="J37" s="4"/>
    </row>
    <row r="38" spans="2:17" x14ac:dyDescent="0.3">
      <c r="B38" s="15" t="s">
        <v>41</v>
      </c>
      <c r="C38" s="16"/>
      <c r="D38" s="17">
        <f>SUM(D39:D47)</f>
        <v>12952629</v>
      </c>
      <c r="E38" s="17">
        <f>SUM(E39:E47)</f>
        <v>72566446</v>
      </c>
      <c r="F38" s="17">
        <f t="shared" si="3"/>
        <v>85519075</v>
      </c>
      <c r="G38" s="17">
        <f t="shared" ref="G38:H38" si="6">SUM(G39:G47)</f>
        <v>72010644</v>
      </c>
      <c r="H38" s="17">
        <f t="shared" si="6"/>
        <v>71913495</v>
      </c>
      <c r="I38" s="17">
        <f t="shared" si="5"/>
        <v>13508431</v>
      </c>
      <c r="J38" s="4"/>
    </row>
    <row r="39" spans="2:17" x14ac:dyDescent="0.3">
      <c r="B39" s="18"/>
      <c r="C39" s="19" t="s">
        <v>42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4"/>
    </row>
    <row r="40" spans="2:17" x14ac:dyDescent="0.3">
      <c r="B40" s="18"/>
      <c r="C40" s="19" t="s">
        <v>43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4"/>
    </row>
    <row r="41" spans="2:17" x14ac:dyDescent="0.3">
      <c r="B41" s="18"/>
      <c r="C41" s="19" t="s">
        <v>44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4"/>
    </row>
    <row r="42" spans="2:17" x14ac:dyDescent="0.3">
      <c r="B42" s="18"/>
      <c r="C42" s="19" t="s">
        <v>45</v>
      </c>
      <c r="D42" s="20">
        <v>12952629</v>
      </c>
      <c r="E42" s="20">
        <v>72566446</v>
      </c>
      <c r="F42" s="20">
        <v>85519075</v>
      </c>
      <c r="G42" s="20">
        <v>72010644</v>
      </c>
      <c r="H42" s="20">
        <v>71913495</v>
      </c>
      <c r="I42" s="20">
        <v>13508431</v>
      </c>
      <c r="J42" s="4"/>
    </row>
    <row r="43" spans="2:17" x14ac:dyDescent="0.3">
      <c r="B43" s="18"/>
      <c r="C43" s="19" t="s">
        <v>46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4"/>
    </row>
    <row r="44" spans="2:17" x14ac:dyDescent="0.3">
      <c r="B44" s="18"/>
      <c r="C44" s="19" t="s">
        <v>47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4"/>
    </row>
    <row r="45" spans="2:17" x14ac:dyDescent="0.3">
      <c r="B45" s="18"/>
      <c r="C45" s="19" t="s">
        <v>48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4"/>
    </row>
    <row r="46" spans="2:17" x14ac:dyDescent="0.3">
      <c r="B46" s="18"/>
      <c r="C46" s="19" t="s">
        <v>49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4"/>
    </row>
    <row r="47" spans="2:17" x14ac:dyDescent="0.3">
      <c r="B47" s="18"/>
      <c r="C47" s="19" t="s">
        <v>50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4"/>
    </row>
    <row r="48" spans="2:17" x14ac:dyDescent="0.3">
      <c r="B48" s="15" t="s">
        <v>51</v>
      </c>
      <c r="C48" s="16"/>
      <c r="D48" s="25">
        <f>SUM(D49:D57)</f>
        <v>109068795</v>
      </c>
      <c r="E48" s="25">
        <f>SUM(E49:E57)</f>
        <v>138903561.40000001</v>
      </c>
      <c r="F48" s="25">
        <f t="shared" si="3"/>
        <v>247972356.40000001</v>
      </c>
      <c r="G48" s="25">
        <f t="shared" ref="G48" si="7">SUM(G49:G57)</f>
        <v>150482988</v>
      </c>
      <c r="H48" s="25">
        <f>SUM(H49:H57)</f>
        <v>149945706</v>
      </c>
      <c r="I48" s="25">
        <f>+F48-G48</f>
        <v>97489368.400000006</v>
      </c>
      <c r="J48" s="4"/>
      <c r="K48" s="26"/>
      <c r="L48" s="26"/>
      <c r="M48" s="26"/>
      <c r="N48" s="26"/>
      <c r="O48" s="26"/>
      <c r="P48" s="26"/>
      <c r="Q48" s="26"/>
    </row>
    <row r="49" spans="2:18" x14ac:dyDescent="0.3">
      <c r="B49" s="18"/>
      <c r="C49" s="19" t="s">
        <v>52</v>
      </c>
      <c r="D49" s="20">
        <v>18371582</v>
      </c>
      <c r="E49" s="20">
        <v>38695387</v>
      </c>
      <c r="F49" s="20">
        <v>57066969</v>
      </c>
      <c r="G49" s="20">
        <v>44733391</v>
      </c>
      <c r="H49" s="20">
        <v>44746974</v>
      </c>
      <c r="I49" s="20">
        <v>12333578</v>
      </c>
      <c r="J49" s="4"/>
      <c r="K49" s="26"/>
      <c r="L49" s="26"/>
      <c r="M49" s="26"/>
      <c r="N49" s="26"/>
      <c r="O49" s="26"/>
      <c r="P49" s="26"/>
      <c r="Q49" s="26"/>
      <c r="R49" s="26"/>
    </row>
    <row r="50" spans="2:18" x14ac:dyDescent="0.3">
      <c r="B50" s="18"/>
      <c r="C50" s="19" t="s">
        <v>53</v>
      </c>
      <c r="D50" s="20">
        <v>1041213</v>
      </c>
      <c r="E50" s="20">
        <v>26849852.399999999</v>
      </c>
      <c r="F50" s="20">
        <v>27891065.399999999</v>
      </c>
      <c r="G50" s="20">
        <v>23801898</v>
      </c>
      <c r="H50" s="20">
        <v>23552487</v>
      </c>
      <c r="I50" s="20">
        <v>4089167.3999999985</v>
      </c>
      <c r="J50" s="4"/>
    </row>
    <row r="51" spans="2:18" x14ac:dyDescent="0.3">
      <c r="B51" s="18"/>
      <c r="C51" s="19" t="s">
        <v>54</v>
      </c>
      <c r="D51" s="20">
        <v>0</v>
      </c>
      <c r="E51" s="20">
        <v>74658330</v>
      </c>
      <c r="F51" s="20">
        <v>74658330</v>
      </c>
      <c r="G51" s="20">
        <v>74410863</v>
      </c>
      <c r="H51" s="20">
        <v>74109409</v>
      </c>
      <c r="I51" s="20">
        <v>247467</v>
      </c>
      <c r="J51" s="4"/>
    </row>
    <row r="52" spans="2:18" x14ac:dyDescent="0.3">
      <c r="B52" s="18"/>
      <c r="C52" s="19" t="s">
        <v>55</v>
      </c>
      <c r="D52" s="20">
        <v>10000000</v>
      </c>
      <c r="E52" s="20">
        <v>-3981230</v>
      </c>
      <c r="F52" s="20">
        <v>6018770</v>
      </c>
      <c r="G52" s="20">
        <v>4811348</v>
      </c>
      <c r="H52" s="20">
        <v>4811348</v>
      </c>
      <c r="I52" s="20">
        <v>1207422</v>
      </c>
      <c r="J52" s="4"/>
    </row>
    <row r="53" spans="2:18" x14ac:dyDescent="0.3">
      <c r="B53" s="18"/>
      <c r="C53" s="19" t="s">
        <v>56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4"/>
    </row>
    <row r="54" spans="2:18" x14ac:dyDescent="0.3">
      <c r="B54" s="18"/>
      <c r="C54" s="19" t="s">
        <v>57</v>
      </c>
      <c r="D54" s="20">
        <v>0</v>
      </c>
      <c r="E54" s="20">
        <v>301484</v>
      </c>
      <c r="F54" s="20">
        <v>301484</v>
      </c>
      <c r="G54" s="20">
        <v>301484</v>
      </c>
      <c r="H54" s="20">
        <v>301484</v>
      </c>
      <c r="I54" s="20">
        <v>0</v>
      </c>
      <c r="J54" s="4"/>
    </row>
    <row r="55" spans="2:18" x14ac:dyDescent="0.3">
      <c r="B55" s="18"/>
      <c r="C55" s="19" t="s">
        <v>58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4"/>
    </row>
    <row r="56" spans="2:18" x14ac:dyDescent="0.3">
      <c r="B56" s="18"/>
      <c r="C56" s="19" t="s">
        <v>59</v>
      </c>
      <c r="D56" s="20">
        <v>79656000</v>
      </c>
      <c r="E56" s="20">
        <v>0</v>
      </c>
      <c r="F56" s="20">
        <v>79656000</v>
      </c>
      <c r="G56" s="20">
        <v>0</v>
      </c>
      <c r="H56" s="20">
        <v>0</v>
      </c>
      <c r="I56" s="20">
        <v>79656000</v>
      </c>
      <c r="J56" s="4"/>
    </row>
    <row r="57" spans="2:18" x14ac:dyDescent="0.3">
      <c r="B57" s="18"/>
      <c r="C57" s="19" t="s">
        <v>60</v>
      </c>
      <c r="D57" s="20">
        <v>0</v>
      </c>
      <c r="E57" s="20">
        <v>2379738</v>
      </c>
      <c r="F57" s="20">
        <v>2379738</v>
      </c>
      <c r="G57" s="20">
        <v>2424004</v>
      </c>
      <c r="H57" s="20">
        <v>2424004</v>
      </c>
      <c r="I57" s="20">
        <v>-44266</v>
      </c>
      <c r="J57" s="4"/>
    </row>
    <row r="58" spans="2:18" x14ac:dyDescent="0.3">
      <c r="B58" s="15" t="s">
        <v>61</v>
      </c>
      <c r="C58" s="16"/>
      <c r="D58" s="25">
        <f>SUM(D59:D61)</f>
        <v>0</v>
      </c>
      <c r="E58" s="25">
        <f>SUM(E59:E61)</f>
        <v>12941710</v>
      </c>
      <c r="F58" s="25">
        <f t="shared" si="3"/>
        <v>12941710</v>
      </c>
      <c r="G58" s="25">
        <f t="shared" ref="G58:H58" si="8">SUM(G59:G61)</f>
        <v>29093908</v>
      </c>
      <c r="H58" s="25">
        <f t="shared" si="8"/>
        <v>29072086</v>
      </c>
      <c r="I58" s="25">
        <f t="shared" si="5"/>
        <v>-16152198</v>
      </c>
      <c r="J58" s="4"/>
    </row>
    <row r="59" spans="2:18" x14ac:dyDescent="0.3">
      <c r="B59" s="18"/>
      <c r="C59" s="19" t="s">
        <v>62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4"/>
    </row>
    <row r="60" spans="2:18" x14ac:dyDescent="0.3">
      <c r="B60" s="18"/>
      <c r="C60" s="19" t="s">
        <v>63</v>
      </c>
      <c r="D60" s="20">
        <v>0</v>
      </c>
      <c r="E60" s="20">
        <v>12941710</v>
      </c>
      <c r="F60" s="20">
        <v>12941710</v>
      </c>
      <c r="G60" s="20">
        <v>29093908</v>
      </c>
      <c r="H60" s="20">
        <v>29072086</v>
      </c>
      <c r="I60" s="20">
        <v>-16152198</v>
      </c>
      <c r="J60" s="4"/>
    </row>
    <row r="61" spans="2:18" x14ac:dyDescent="0.3">
      <c r="B61" s="18"/>
      <c r="C61" s="19" t="s">
        <v>64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4"/>
    </row>
    <row r="62" spans="2:18" x14ac:dyDescent="0.3">
      <c r="B62" s="15" t="s">
        <v>65</v>
      </c>
      <c r="C62" s="16"/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"/>
    </row>
    <row r="63" spans="2:18" x14ac:dyDescent="0.3">
      <c r="B63" s="18"/>
      <c r="C63" s="19" t="s">
        <v>66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4"/>
    </row>
    <row r="64" spans="2:18" x14ac:dyDescent="0.3">
      <c r="B64" s="18"/>
      <c r="C64" s="19" t="s">
        <v>67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4"/>
    </row>
    <row r="65" spans="2:10" x14ac:dyDescent="0.3">
      <c r="B65" s="18"/>
      <c r="C65" s="19" t="s">
        <v>68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4"/>
    </row>
    <row r="66" spans="2:10" x14ac:dyDescent="0.3">
      <c r="B66" s="18"/>
      <c r="C66" s="19" t="s">
        <v>69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4"/>
    </row>
    <row r="67" spans="2:10" x14ac:dyDescent="0.3">
      <c r="B67" s="18"/>
      <c r="C67" s="19" t="s">
        <v>70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4"/>
    </row>
    <row r="68" spans="2:10" x14ac:dyDescent="0.3">
      <c r="B68" s="18"/>
      <c r="C68" s="19" t="s">
        <v>71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4"/>
    </row>
    <row r="69" spans="2:10" x14ac:dyDescent="0.3">
      <c r="B69" s="18"/>
      <c r="C69" s="19" t="s">
        <v>72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4"/>
    </row>
    <row r="70" spans="2:10" x14ac:dyDescent="0.3">
      <c r="B70" s="27" t="s">
        <v>73</v>
      </c>
      <c r="C70" s="28"/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4"/>
    </row>
    <row r="71" spans="2:10" x14ac:dyDescent="0.3">
      <c r="B71" s="18"/>
      <c r="C71" s="19" t="s">
        <v>74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4"/>
    </row>
    <row r="72" spans="2:10" x14ac:dyDescent="0.3">
      <c r="B72" s="18"/>
      <c r="C72" s="19" t="s">
        <v>75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4"/>
    </row>
    <row r="73" spans="2:10" x14ac:dyDescent="0.3">
      <c r="B73" s="18"/>
      <c r="C73" s="19" t="s">
        <v>76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4"/>
    </row>
    <row r="74" spans="2:10" x14ac:dyDescent="0.3">
      <c r="B74" s="15" t="s">
        <v>77</v>
      </c>
      <c r="C74" s="16"/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4"/>
    </row>
    <row r="75" spans="2:10" x14ac:dyDescent="0.3">
      <c r="B75" s="18"/>
      <c r="C75" s="19" t="s">
        <v>78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4"/>
    </row>
    <row r="76" spans="2:10" x14ac:dyDescent="0.3">
      <c r="B76" s="18"/>
      <c r="C76" s="19" t="s">
        <v>79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4"/>
    </row>
    <row r="77" spans="2:10" x14ac:dyDescent="0.3">
      <c r="B77" s="18"/>
      <c r="C77" s="19" t="s">
        <v>80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4"/>
    </row>
    <row r="78" spans="2:10" x14ac:dyDescent="0.3">
      <c r="B78" s="18"/>
      <c r="C78" s="19" t="s">
        <v>81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4"/>
    </row>
    <row r="79" spans="2:10" x14ac:dyDescent="0.3">
      <c r="B79" s="18"/>
      <c r="C79" s="19" t="s">
        <v>82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4"/>
    </row>
    <row r="80" spans="2:10" x14ac:dyDescent="0.3">
      <c r="B80" s="18"/>
      <c r="C80" s="19" t="s">
        <v>83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4"/>
    </row>
    <row r="81" spans="1:11" x14ac:dyDescent="0.3">
      <c r="B81" s="18"/>
      <c r="C81" s="19" t="s">
        <v>84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4"/>
    </row>
    <row r="82" spans="1:11" s="34" customFormat="1" x14ac:dyDescent="0.3">
      <c r="A82" s="29"/>
      <c r="B82" s="30"/>
      <c r="C82" s="31" t="s">
        <v>85</v>
      </c>
      <c r="D82" s="32">
        <f>+D10+D18+D28+D38+D48+D58+D62+D70+D74</f>
        <v>4268835044</v>
      </c>
      <c r="E82" s="32">
        <f t="shared" ref="E82:G82" si="9">+E10+E18+E28+E38+E48+E58+E62+E70+E74</f>
        <v>420129064.39999998</v>
      </c>
      <c r="F82" s="32">
        <f>+F10+F18+F28+F38+F48+F58+F62+F70+F74</f>
        <v>4688964108.3999996</v>
      </c>
      <c r="G82" s="32">
        <f t="shared" si="9"/>
        <v>4099009711</v>
      </c>
      <c r="H82" s="32">
        <f>+H10+H18+H28+H38+H48+H58+H62+H70+H74</f>
        <v>4097636347</v>
      </c>
      <c r="I82" s="32">
        <f>+I10+I18+I28+I38+I48+I58+I62+I70+I74</f>
        <v>589954397.39999998</v>
      </c>
      <c r="J82" s="29"/>
      <c r="K82" s="33"/>
    </row>
    <row r="83" spans="1:11" s="34" customFormat="1" x14ac:dyDescent="0.3">
      <c r="A83" s="29"/>
      <c r="B83" s="35"/>
      <c r="C83" s="35"/>
      <c r="D83" s="36"/>
      <c r="E83" s="36"/>
      <c r="F83" s="36"/>
      <c r="G83" s="36"/>
      <c r="H83" s="36"/>
      <c r="I83" s="36"/>
      <c r="J83" s="29"/>
      <c r="K83" s="33"/>
    </row>
    <row r="84" spans="1:11" s="34" customFormat="1" x14ac:dyDescent="0.3">
      <c r="A84" s="29"/>
      <c r="B84" s="35"/>
      <c r="C84" s="35"/>
      <c r="D84" s="36"/>
      <c r="E84" s="36"/>
      <c r="F84" s="36"/>
      <c r="G84" s="36"/>
      <c r="H84" s="36"/>
      <c r="I84" s="36"/>
      <c r="J84" s="29"/>
      <c r="K84" s="33"/>
    </row>
    <row r="85" spans="1:11" s="34" customFormat="1" x14ac:dyDescent="0.3">
      <c r="A85" s="29"/>
      <c r="B85" s="35"/>
      <c r="C85" s="35"/>
      <c r="D85" s="36"/>
      <c r="E85" s="36"/>
      <c r="F85" s="36"/>
      <c r="G85" s="36"/>
      <c r="H85" s="36"/>
      <c r="I85" s="36"/>
      <c r="J85" s="29"/>
      <c r="K85" s="33"/>
    </row>
    <row r="86" spans="1:11" x14ac:dyDescent="0.3">
      <c r="A86" s="37"/>
      <c r="B86" s="38"/>
      <c r="C86" s="38"/>
      <c r="D86" s="39"/>
      <c r="E86" s="39"/>
      <c r="F86" s="39"/>
      <c r="G86" s="39"/>
      <c r="H86" s="39"/>
      <c r="I86" s="39"/>
      <c r="J86" s="4"/>
    </row>
    <row r="87" spans="1:11" x14ac:dyDescent="0.3">
      <c r="A87" s="37"/>
      <c r="B87" s="38"/>
      <c r="C87" s="40"/>
      <c r="D87" s="38"/>
      <c r="E87" s="38"/>
      <c r="F87" s="40"/>
      <c r="G87" s="41"/>
      <c r="H87" s="41"/>
      <c r="I87" s="42"/>
      <c r="J87" s="4"/>
    </row>
    <row r="88" spans="1:11" x14ac:dyDescent="0.3">
      <c r="A88" s="37"/>
      <c r="B88" s="38"/>
      <c r="C88" s="43"/>
      <c r="D88" s="38"/>
      <c r="E88" s="38"/>
      <c r="F88" s="41"/>
      <c r="G88" s="41"/>
      <c r="H88" s="41"/>
      <c r="I88" s="44"/>
      <c r="J88" s="4"/>
    </row>
    <row r="89" spans="1:11" x14ac:dyDescent="0.3">
      <c r="A89" s="37"/>
      <c r="B89" s="38"/>
      <c r="C89" s="43"/>
      <c r="D89" s="38"/>
      <c r="E89" s="38"/>
      <c r="F89" s="41"/>
      <c r="G89" s="41"/>
      <c r="H89" s="41"/>
      <c r="I89" s="44"/>
      <c r="J89" s="4"/>
    </row>
    <row r="90" spans="1:11" x14ac:dyDescent="0.3">
      <c r="A90" s="37"/>
      <c r="B90" s="38"/>
      <c r="D90" s="38"/>
      <c r="E90" s="38"/>
      <c r="I90" s="38"/>
    </row>
    <row r="91" spans="1:11" x14ac:dyDescent="0.3">
      <c r="A91" s="37"/>
      <c r="B91" s="38"/>
      <c r="D91" s="38"/>
      <c r="E91" s="38"/>
      <c r="F91" s="38"/>
      <c r="G91" s="38"/>
      <c r="H91" s="38"/>
      <c r="I91" s="38"/>
    </row>
    <row r="92" spans="1:11" x14ac:dyDescent="0.3">
      <c r="A92" s="37"/>
      <c r="B92" s="38"/>
      <c r="C92" s="38"/>
      <c r="D92" s="38"/>
      <c r="E92" s="38"/>
      <c r="F92" s="38"/>
      <c r="G92" s="38"/>
      <c r="H92" s="38"/>
      <c r="I92" s="38"/>
    </row>
    <row r="93" spans="1:11" x14ac:dyDescent="0.3">
      <c r="A93" s="37"/>
      <c r="B93" s="38"/>
      <c r="C93" s="38"/>
      <c r="D93" s="38"/>
      <c r="E93" s="38"/>
      <c r="F93" s="38"/>
      <c r="G93" s="38"/>
      <c r="H93" s="38"/>
      <c r="I93" s="38"/>
    </row>
    <row r="94" spans="1:11" x14ac:dyDescent="0.3">
      <c r="A94" s="37"/>
      <c r="B94" s="38"/>
      <c r="C94" s="38"/>
      <c r="D94" s="38"/>
      <c r="E94" s="38"/>
      <c r="F94" s="38"/>
      <c r="G94" s="38"/>
      <c r="H94" s="38"/>
      <c r="I94" s="38"/>
    </row>
    <row r="95" spans="1:11" x14ac:dyDescent="0.3">
      <c r="A95" s="37"/>
      <c r="B95" s="38"/>
      <c r="C95" s="38"/>
      <c r="D95" s="38"/>
      <c r="E95" s="38"/>
      <c r="F95" s="38"/>
      <c r="G95" s="38"/>
      <c r="H95" s="38"/>
      <c r="I95" s="38"/>
    </row>
    <row r="96" spans="1:11" x14ac:dyDescent="0.3">
      <c r="A96" s="37"/>
      <c r="B96" s="38"/>
      <c r="C96" s="38"/>
      <c r="D96" s="38"/>
      <c r="E96" s="38"/>
      <c r="F96" s="38"/>
      <c r="G96" s="38"/>
      <c r="H96" s="38"/>
      <c r="I96" s="38"/>
    </row>
    <row r="97" spans="1:9" x14ac:dyDescent="0.3">
      <c r="A97" s="37"/>
      <c r="B97" s="38"/>
      <c r="C97" s="38"/>
      <c r="D97" s="38"/>
      <c r="E97" s="38"/>
      <c r="F97" s="38"/>
      <c r="G97" s="38"/>
      <c r="H97" s="38"/>
      <c r="I97" s="38"/>
    </row>
    <row r="98" spans="1:9" x14ac:dyDescent="0.3">
      <c r="A98" s="37"/>
      <c r="B98" s="38"/>
      <c r="C98" s="38"/>
      <c r="D98" s="38"/>
      <c r="E98" s="38"/>
      <c r="F98" s="38"/>
      <c r="G98" s="38"/>
      <c r="H98" s="38"/>
      <c r="I98" s="38"/>
    </row>
    <row r="99" spans="1:9" x14ac:dyDescent="0.3">
      <c r="A99" s="37"/>
      <c r="B99" s="38"/>
      <c r="C99" s="38"/>
      <c r="D99" s="38"/>
      <c r="E99" s="38"/>
      <c r="F99" s="38"/>
      <c r="G99" s="38"/>
      <c r="H99" s="38"/>
      <c r="I99" s="38"/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47244094488188981" right="0.47244094488188981" top="0.70866141732283472" bottom="0.59055118110236227" header="0.31496062992125984" footer="0.31496062992125984"/>
  <pageSetup scale="7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2019-03-04T18:53:18Z</dcterms:created>
  <dcterms:modified xsi:type="dcterms:W3CDTF">2019-03-04T18:54:55Z</dcterms:modified>
</cp:coreProperties>
</file>